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8_三好庁舎\共有\60_ため池等整備事業\04_ため池等整備事業（地神池地区）\05_R7年度\03_工事\01_Ｒ７三耕　ため池　地神池　堤体工事\00_当初\01_PPI\01_入札用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11"/>
  <c r="G110"/>
  <c r="G107"/>
  <c r="G106"/>
  <c r="G105"/>
  <c r="G102"/>
  <c r="G99"/>
  <c r="G98"/>
  <c r="G97"/>
  <c r="G95"/>
  <c r="G94"/>
  <c r="G84"/>
  <c r="G77"/>
  <c r="G76"/>
  <c r="G69"/>
  <c r="G64"/>
  <c r="G49"/>
  <c r="G48"/>
  <c r="G43"/>
  <c r="G42"/>
  <c r="G37"/>
  <c r="G36"/>
  <c r="G29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<sst xmlns="http://schemas.openxmlformats.org/spreadsheetml/2006/main">
  <si>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</si>
  <si>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</si>
  <si>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</si>
  <si>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</si>
  <si>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</si>
  <si>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ため池　地神池　堤体工事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</si>
  <si>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</si>
  <si>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</si>
  <si>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</si>
  <si>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</si>
  <si>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</si>
  <si>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</si>
  <si>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</si>
  <si>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</si>
  <si>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</si>
  <si>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</si>
  <si>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</si>
  <si>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土工（堤体）
_x000d_</t>
  </si>
  <si>
    <t>掘削
_x000d_表土剥取</t>
  </si>
  <si>
    <t>m3</t>
  </si>
  <si>
    <t>掘削
_x000d_流用土</t>
  </si>
  <si>
    <t>掘削（泥土）
_x000d_捨土</t>
  </si>
  <si>
    <t>床掘（泥土）
_x000d_捨土</t>
  </si>
  <si>
    <t>法面整形
_x000d_切土法面整形</t>
  </si>
  <si>
    <t>㎡</t>
  </si>
  <si>
    <t>盛土
_x000d_流用土　1.0≦B＜2.5</t>
  </si>
  <si>
    <t>盛土
_x000d_改良土　2.5≦B＜4.0</t>
  </si>
  <si>
    <t>盛土
_x000d_改良土　1.0≦B＜2.5</t>
  </si>
  <si>
    <t>法面整形
_x000d_盛土法面整形（上流側）</t>
  </si>
  <si>
    <t>法面整形
_x000d_盛土法面整形（下流側）</t>
  </si>
  <si>
    <t>土砂運搬＋処理
_x000d_表土</t>
  </si>
  <si>
    <t>泥土運搬＋処理
_x000d_</t>
  </si>
  <si>
    <t>購入土
_x000d_</t>
  </si>
  <si>
    <t>安定処理工
_x000d_</t>
  </si>
  <si>
    <t>土工（洪水吐）
_x000d_</t>
  </si>
  <si>
    <t>掘削
_x000d_</t>
  </si>
  <si>
    <t>埋戻
_x000d_構造物周辺</t>
  </si>
  <si>
    <t>埋戻
_x000d_1.0m≦B＜2.5m</t>
  </si>
  <si>
    <t>荒仕上げ
_x000d_</t>
  </si>
  <si>
    <t>既設構造物取壊し
_x000d_鉄筋構造物</t>
  </si>
  <si>
    <t>コンクリート塊（鉄筋）処分費＋運搬
_x000d_</t>
  </si>
  <si>
    <t>撤去工
_x000d_</t>
  </si>
  <si>
    <t>既設構造物取壊し
_x000d_張りブロック基礎撤去</t>
  </si>
  <si>
    <t>既設構造物取壊し
_x000d_張りブロック撤去</t>
  </si>
  <si>
    <t>コンクリート塊（鉄筋）処分費＋運搬
_x000d_張りブロック基礎</t>
  </si>
  <si>
    <t>コンクリート塊（無筋）処分費＋運搬
_x000d_張りブロック</t>
  </si>
  <si>
    <t>堤体工
_x000d_</t>
  </si>
  <si>
    <t>遮水シート工
_x000d_</t>
  </si>
  <si>
    <t>遮水シート
_x000d_遮水シート張工　ベントナイト系</t>
  </si>
  <si>
    <t>遮水シート
_x000d_構造物固定工　ベントナイト系</t>
  </si>
  <si>
    <t>ｍ</t>
  </si>
  <si>
    <t>法面整形
_x000d_切土法面仕上</t>
  </si>
  <si>
    <t>基面整正
_x000d_水平面仕上</t>
  </si>
  <si>
    <t>洪水吐工
_x000d_</t>
  </si>
  <si>
    <t>調整部
_x000d_</t>
  </si>
  <si>
    <t>基面整正
_x000d_</t>
  </si>
  <si>
    <t>均しコンクリート
_x000d_σ=18N/mm2以上　t=5cm</t>
  </si>
  <si>
    <t>型枠
_x000d_均し型枠</t>
  </si>
  <si>
    <t>鉄筋コンクリート
_x000d_σ=24N/mm2以上</t>
  </si>
  <si>
    <t>型枠
_x000d_鉄筋構造物</t>
  </si>
  <si>
    <t>鉄筋
_x000d_SD345 D13</t>
  </si>
  <si>
    <t>ton</t>
  </si>
  <si>
    <t>止水板
_x000d_CF-300</t>
  </si>
  <si>
    <t>ダウエルバー
_x000d_D16 L=1.0m キャップ付き</t>
  </si>
  <si>
    <t>本</t>
  </si>
  <si>
    <t>目地材
_x000d_エラスチックフィラー　t=10mm</t>
  </si>
  <si>
    <t>サイドドレーン
_x000d_</t>
  </si>
  <si>
    <t>ウィープホール
_x000d_VPφ50</t>
  </si>
  <si>
    <t>箇所</t>
  </si>
  <si>
    <t>床版
_x000d_T-14 1000*2400</t>
  </si>
  <si>
    <t>差し筋設置
_x000d_D16 L=350mm</t>
  </si>
  <si>
    <t>転落防止柵
_x000d_アンカー固定　H=1.1m</t>
  </si>
  <si>
    <t>止水壁
_x000d_</t>
  </si>
  <si>
    <t>止水板
_x000d_FF-150</t>
  </si>
  <si>
    <t>放流工（減勢工）
_x000d_</t>
  </si>
  <si>
    <t>復旧工
_x000d_洪水吐横</t>
  </si>
  <si>
    <t>床掘
_x000d_基面整正含む</t>
  </si>
  <si>
    <t>埋戻
_x000d_W＜1.0m</t>
  </si>
  <si>
    <t>法面整形
_x000d_盛土法面整形</t>
  </si>
  <si>
    <t>既設構造物取壊し
_x000d_</t>
  </si>
  <si>
    <t>コンクリート塊（無筋）処分費＋運搬
_x000d_</t>
  </si>
  <si>
    <t>擁壁工
_x000d_</t>
  </si>
  <si>
    <t>コンクリート
_x000d_σ=18N/mm2以上</t>
  </si>
  <si>
    <t>型枠
_x000d_</t>
  </si>
  <si>
    <t>裏込砕石
_x000d_RC-40</t>
  </si>
  <si>
    <t>基礎コンクリート
_x000d_σ=18N/mm2以上</t>
  </si>
  <si>
    <t>目地材
_x000d_t=10mm</t>
  </si>
  <si>
    <t>コンクリート（法尻水路）
_x000d_σ=18N/mm2以上</t>
  </si>
  <si>
    <t>型枠（法尻水路）
_x000d_</t>
  </si>
  <si>
    <t>差し筋設置
_x000d_D13 L=550mm</t>
  </si>
  <si>
    <t>鉄筋
_x000d_D13</t>
  </si>
  <si>
    <t>間接工事費
_x000d_</t>
  </si>
  <si>
    <t>共通仮設費
_x000d_</t>
  </si>
  <si>
    <t>共通仮設費（率計上分）
_x000d_</t>
  </si>
  <si>
    <t>技術管理費
_x000d_</t>
  </si>
  <si>
    <t>試験費
_x000d_</t>
  </si>
  <si>
    <t>配合試験
_x000d_</t>
  </si>
  <si>
    <t>ポータブルコーン貫入試験
_x000d_</t>
  </si>
  <si>
    <t>現場管理費
_x000d_</t>
  </si>
  <si>
    <t>現場管理費（率計上）
_x000d_</t>
  </si>
  <si>
    <t>一般管理費等
_x000d_</t>
  </si>
  <si>
    <t>一括計上価格
_x000d_</t>
  </si>
  <si>
    <t>六価クロム溶出試験
_x000d_</t>
  </si>
  <si>
    <t>検体</t>
  </si>
  <si>
    <t>土壌試験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</si>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</sst>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+G11+G94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+G13+G36+G42+G48+G76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+G14+G29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+G15+G16+G17+G18+G19+G20+G21+G22+G23+G24+G25+G26+G27+G28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84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19</v>
      </c>
      <c r="F16" s="18">
        <v>197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19</v>
      </c>
      <c r="F17" s="18">
        <v>84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19</v>
      </c>
      <c r="F18" s="18">
        <v>162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23</v>
      </c>
      <c r="E19" s="17" t="s">
        <v>24</v>
      </c>
      <c r="F19" s="18">
        <v>12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25</v>
      </c>
      <c r="E20" s="17" t="s">
        <v>19</v>
      </c>
      <c r="F20" s="18">
        <v>192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26</v>
      </c>
      <c r="E21" s="17" t="s">
        <v>19</v>
      </c>
      <c r="F21" s="18">
        <v>132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27</v>
      </c>
      <c r="E22" s="17" t="s">
        <v>19</v>
      </c>
      <c r="F22" s="18">
        <v>60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28</v>
      </c>
      <c r="E23" s="17" t="s">
        <v>24</v>
      </c>
      <c r="F23" s="18">
        <v>41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24</v>
      </c>
      <c r="F24" s="18">
        <v>49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30</v>
      </c>
      <c r="E25" s="17" t="s">
        <v>19</v>
      </c>
      <c r="F25" s="18">
        <v>84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31</v>
      </c>
      <c r="E26" s="17" t="s">
        <v>19</v>
      </c>
      <c r="F26" s="18">
        <v>246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32</v>
      </c>
      <c r="E27" s="17" t="s">
        <v>19</v>
      </c>
      <c r="F27" s="18">
        <v>220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19</v>
      </c>
      <c r="F28" s="18">
        <v>213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15" t="s">
        <v>34</v>
      </c>
      <c r="D29" s="16"/>
      <c r="E29" s="17" t="s">
        <v>13</v>
      </c>
      <c r="F29" s="18">
        <v>1</v>
      </c>
      <c r="G29" s="19">
        <f>+G30+G31+G32+G33+G34+G35</f>
        <v>0</v>
      </c>
      <c r="H29" s="20"/>
      <c r="I29" s="21">
        <v>20</v>
      </c>
      <c r="J29" s="21">
        <v>3</v>
      </c>
    </row>
    <row r="30" ht="42" customHeight="1">
      <c r="A30" s="22"/>
      <c r="B30" s="23"/>
      <c r="C30" s="23"/>
      <c r="D30" s="24" t="s">
        <v>35</v>
      </c>
      <c r="E30" s="17" t="s">
        <v>19</v>
      </c>
      <c r="F30" s="18">
        <v>47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36</v>
      </c>
      <c r="E31" s="17" t="s">
        <v>19</v>
      </c>
      <c r="F31" s="18">
        <v>21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37</v>
      </c>
      <c r="E32" s="17" t="s">
        <v>19</v>
      </c>
      <c r="F32" s="18">
        <v>13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38</v>
      </c>
      <c r="E33" s="17" t="s">
        <v>24</v>
      </c>
      <c r="F33" s="18">
        <v>38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39</v>
      </c>
      <c r="E34" s="17" t="s">
        <v>19</v>
      </c>
      <c r="F34" s="18">
        <v>9.0999999999999996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40</v>
      </c>
      <c r="E35" s="17" t="s">
        <v>19</v>
      </c>
      <c r="F35" s="18">
        <v>9.0999999999999996</v>
      </c>
      <c r="G35" s="25"/>
      <c r="H35" s="20"/>
      <c r="I35" s="21">
        <v>26</v>
      </c>
      <c r="J35" s="21">
        <v>4</v>
      </c>
    </row>
    <row r="36" ht="42" customHeight="1">
      <c r="A36" s="22"/>
      <c r="B36" s="15" t="s">
        <v>41</v>
      </c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2</v>
      </c>
    </row>
    <row r="37" ht="42" customHeight="1">
      <c r="A37" s="22"/>
      <c r="B37" s="23"/>
      <c r="C37" s="15" t="s">
        <v>41</v>
      </c>
      <c r="D37" s="16"/>
      <c r="E37" s="17" t="s">
        <v>13</v>
      </c>
      <c r="F37" s="18">
        <v>1</v>
      </c>
      <c r="G37" s="19">
        <f>+G38+G39+G40+G41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42</v>
      </c>
      <c r="E38" s="17" t="s">
        <v>19</v>
      </c>
      <c r="F38" s="18">
        <v>12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43</v>
      </c>
      <c r="E39" s="17" t="s">
        <v>19</v>
      </c>
      <c r="F39" s="18">
        <v>23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44</v>
      </c>
      <c r="E40" s="17" t="s">
        <v>19</v>
      </c>
      <c r="F40" s="18">
        <v>12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45</v>
      </c>
      <c r="E41" s="17" t="s">
        <v>19</v>
      </c>
      <c r="F41" s="18">
        <v>23</v>
      </c>
      <c r="G41" s="25"/>
      <c r="H41" s="20"/>
      <c r="I41" s="21">
        <v>32</v>
      </c>
      <c r="J41" s="21">
        <v>4</v>
      </c>
    </row>
    <row r="42" ht="42" customHeight="1">
      <c r="A42" s="22"/>
      <c r="B42" s="15" t="s">
        <v>46</v>
      </c>
      <c r="C42" s="15"/>
      <c r="D42" s="16"/>
      <c r="E42" s="17" t="s">
        <v>13</v>
      </c>
      <c r="F42" s="18">
        <v>1</v>
      </c>
      <c r="G42" s="19">
        <f>+G43</f>
        <v>0</v>
      </c>
      <c r="H42" s="20"/>
      <c r="I42" s="21">
        <v>33</v>
      </c>
      <c r="J42" s="21">
        <v>2</v>
      </c>
    </row>
    <row r="43" ht="42" customHeight="1">
      <c r="A43" s="22"/>
      <c r="B43" s="23"/>
      <c r="C43" s="15" t="s">
        <v>47</v>
      </c>
      <c r="D43" s="16"/>
      <c r="E43" s="17" t="s">
        <v>13</v>
      </c>
      <c r="F43" s="18">
        <v>1</v>
      </c>
      <c r="G43" s="19">
        <f>+G44+G45+G46+G47</f>
        <v>0</v>
      </c>
      <c r="H43" s="20"/>
      <c r="I43" s="21">
        <v>34</v>
      </c>
      <c r="J43" s="21">
        <v>3</v>
      </c>
    </row>
    <row r="44" ht="42" customHeight="1">
      <c r="A44" s="22"/>
      <c r="B44" s="23"/>
      <c r="C44" s="23"/>
      <c r="D44" s="24" t="s">
        <v>48</v>
      </c>
      <c r="E44" s="17" t="s">
        <v>24</v>
      </c>
      <c r="F44" s="18">
        <v>600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49</v>
      </c>
      <c r="E45" s="17" t="s">
        <v>50</v>
      </c>
      <c r="F45" s="18">
        <v>6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51</v>
      </c>
      <c r="E46" s="17" t="s">
        <v>24</v>
      </c>
      <c r="F46" s="18">
        <v>216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52</v>
      </c>
      <c r="E47" s="17" t="s">
        <v>24</v>
      </c>
      <c r="F47" s="18">
        <v>265</v>
      </c>
      <c r="G47" s="25"/>
      <c r="H47" s="20"/>
      <c r="I47" s="21">
        <v>38</v>
      </c>
      <c r="J47" s="21">
        <v>4</v>
      </c>
    </row>
    <row r="48" ht="42" customHeight="1">
      <c r="A48" s="22"/>
      <c r="B48" s="15" t="s">
        <v>53</v>
      </c>
      <c r="C48" s="15"/>
      <c r="D48" s="16"/>
      <c r="E48" s="17" t="s">
        <v>13</v>
      </c>
      <c r="F48" s="18">
        <v>1</v>
      </c>
      <c r="G48" s="19">
        <f>+G49+G64+G69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54</v>
      </c>
      <c r="D49" s="16"/>
      <c r="E49" s="17" t="s">
        <v>13</v>
      </c>
      <c r="F49" s="18">
        <v>1</v>
      </c>
      <c r="G49" s="19">
        <f>+G50+G51+G52+G53+G54+G55+G56+G57+G58+G59+G60+G61+G62+G63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55</v>
      </c>
      <c r="E50" s="17" t="s">
        <v>24</v>
      </c>
      <c r="F50" s="18">
        <v>12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56</v>
      </c>
      <c r="E51" s="17" t="s">
        <v>19</v>
      </c>
      <c r="F51" s="18">
        <v>0.59999999999999998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57</v>
      </c>
      <c r="E52" s="17" t="s">
        <v>24</v>
      </c>
      <c r="F52" s="18">
        <v>0.40000000000000002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58</v>
      </c>
      <c r="E53" s="17" t="s">
        <v>19</v>
      </c>
      <c r="F53" s="18">
        <v>9.0999999999999996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59</v>
      </c>
      <c r="E54" s="17" t="s">
        <v>24</v>
      </c>
      <c r="F54" s="18">
        <v>36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60</v>
      </c>
      <c r="E55" s="17" t="s">
        <v>61</v>
      </c>
      <c r="F55" s="18">
        <v>0.64900000000000002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62</v>
      </c>
      <c r="E56" s="17" t="s">
        <v>50</v>
      </c>
      <c r="F56" s="18">
        <v>5.0999999999999996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63</v>
      </c>
      <c r="E57" s="17" t="s">
        <v>64</v>
      </c>
      <c r="F57" s="18">
        <v>21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65</v>
      </c>
      <c r="E58" s="17" t="s">
        <v>24</v>
      </c>
      <c r="F58" s="18">
        <v>2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66</v>
      </c>
      <c r="E59" s="17" t="s">
        <v>50</v>
      </c>
      <c r="F59" s="18">
        <v>11.199999999999999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67</v>
      </c>
      <c r="E60" s="17" t="s">
        <v>68</v>
      </c>
      <c r="F60" s="18">
        <v>8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69</v>
      </c>
      <c r="E61" s="17" t="s">
        <v>24</v>
      </c>
      <c r="F61" s="18">
        <v>7.2000000000000002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70</v>
      </c>
      <c r="E62" s="17" t="s">
        <v>68</v>
      </c>
      <c r="F62" s="18">
        <v>6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71</v>
      </c>
      <c r="E63" s="17" t="s">
        <v>50</v>
      </c>
      <c r="F63" s="18">
        <v>4.2999999999999998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15" t="s">
        <v>72</v>
      </c>
      <c r="D64" s="16"/>
      <c r="E64" s="17" t="s">
        <v>13</v>
      </c>
      <c r="F64" s="18">
        <v>1</v>
      </c>
      <c r="G64" s="19">
        <f>+G65+G66+G67+G68</f>
        <v>0</v>
      </c>
      <c r="H64" s="20"/>
      <c r="I64" s="21">
        <v>55</v>
      </c>
      <c r="J64" s="21">
        <v>3</v>
      </c>
    </row>
    <row r="65" ht="42" customHeight="1">
      <c r="A65" s="22"/>
      <c r="B65" s="23"/>
      <c r="C65" s="23"/>
      <c r="D65" s="24" t="s">
        <v>58</v>
      </c>
      <c r="E65" s="17" t="s">
        <v>19</v>
      </c>
      <c r="F65" s="18">
        <v>0.80000000000000004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59</v>
      </c>
      <c r="E66" s="17" t="s">
        <v>24</v>
      </c>
      <c r="F66" s="18">
        <v>5.7000000000000002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60</v>
      </c>
      <c r="E67" s="17" t="s">
        <v>61</v>
      </c>
      <c r="F67" s="18">
        <v>0.053999999999999999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73</v>
      </c>
      <c r="E68" s="17" t="s">
        <v>50</v>
      </c>
      <c r="F68" s="18">
        <v>4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15" t="s">
        <v>74</v>
      </c>
      <c r="D69" s="16"/>
      <c r="E69" s="17" t="s">
        <v>13</v>
      </c>
      <c r="F69" s="18">
        <v>1</v>
      </c>
      <c r="G69" s="19">
        <f>+G70+G71+G72+G73+G74+G75</f>
        <v>0</v>
      </c>
      <c r="H69" s="20"/>
      <c r="I69" s="21">
        <v>60</v>
      </c>
      <c r="J69" s="21">
        <v>3</v>
      </c>
    </row>
    <row r="70" ht="42" customHeight="1">
      <c r="A70" s="22"/>
      <c r="B70" s="23"/>
      <c r="C70" s="23"/>
      <c r="D70" s="24" t="s">
        <v>55</v>
      </c>
      <c r="E70" s="17" t="s">
        <v>24</v>
      </c>
      <c r="F70" s="18">
        <v>14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56</v>
      </c>
      <c r="E71" s="17" t="s">
        <v>19</v>
      </c>
      <c r="F71" s="18">
        <v>0.69999999999999996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57</v>
      </c>
      <c r="E72" s="17" t="s">
        <v>24</v>
      </c>
      <c r="F72" s="18">
        <v>0.90000000000000002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58</v>
      </c>
      <c r="E73" s="17" t="s">
        <v>19</v>
      </c>
      <c r="F73" s="18">
        <v>12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59</v>
      </c>
      <c r="E74" s="17" t="s">
        <v>24</v>
      </c>
      <c r="F74" s="18">
        <v>40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60</v>
      </c>
      <c r="E75" s="17" t="s">
        <v>61</v>
      </c>
      <c r="F75" s="18">
        <v>0.64800000000000002</v>
      </c>
      <c r="G75" s="25"/>
      <c r="H75" s="20"/>
      <c r="I75" s="21">
        <v>66</v>
      </c>
      <c r="J75" s="21">
        <v>4</v>
      </c>
    </row>
    <row r="76" ht="42" customHeight="1">
      <c r="A76" s="22"/>
      <c r="B76" s="15" t="s">
        <v>75</v>
      </c>
      <c r="C76" s="15"/>
      <c r="D76" s="16"/>
      <c r="E76" s="17" t="s">
        <v>13</v>
      </c>
      <c r="F76" s="18">
        <v>1</v>
      </c>
      <c r="G76" s="19">
        <f>+G77+G84</f>
        <v>0</v>
      </c>
      <c r="H76" s="20"/>
      <c r="I76" s="21">
        <v>67</v>
      </c>
      <c r="J76" s="21">
        <v>2</v>
      </c>
    </row>
    <row r="77" ht="42" customHeight="1">
      <c r="A77" s="22"/>
      <c r="B77" s="23"/>
      <c r="C77" s="15" t="s">
        <v>16</v>
      </c>
      <c r="D77" s="16"/>
      <c r="E77" s="17" t="s">
        <v>13</v>
      </c>
      <c r="F77" s="18">
        <v>1</v>
      </c>
      <c r="G77" s="19">
        <f>+G78+G79+G80+G81+G82+G83</f>
        <v>0</v>
      </c>
      <c r="H77" s="20"/>
      <c r="I77" s="21">
        <v>68</v>
      </c>
      <c r="J77" s="21">
        <v>3</v>
      </c>
    </row>
    <row r="78" ht="42" customHeight="1">
      <c r="A78" s="22"/>
      <c r="B78" s="23"/>
      <c r="C78" s="23"/>
      <c r="D78" s="24" t="s">
        <v>76</v>
      </c>
      <c r="E78" s="17" t="s">
        <v>19</v>
      </c>
      <c r="F78" s="18">
        <v>19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77</v>
      </c>
      <c r="E79" s="17" t="s">
        <v>19</v>
      </c>
      <c r="F79" s="18">
        <v>11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23</v>
      </c>
      <c r="E80" s="17" t="s">
        <v>24</v>
      </c>
      <c r="F80" s="18">
        <v>10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78</v>
      </c>
      <c r="E81" s="17" t="s">
        <v>24</v>
      </c>
      <c r="F81" s="18">
        <v>8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79</v>
      </c>
      <c r="E82" s="17" t="s">
        <v>19</v>
      </c>
      <c r="F82" s="18">
        <v>7.7000000000000002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80</v>
      </c>
      <c r="E83" s="17" t="s">
        <v>19</v>
      </c>
      <c r="F83" s="18">
        <v>7.7000000000000002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15" t="s">
        <v>81</v>
      </c>
      <c r="D84" s="16"/>
      <c r="E84" s="17" t="s">
        <v>13</v>
      </c>
      <c r="F84" s="18">
        <v>1</v>
      </c>
      <c r="G84" s="19">
        <f>+G85+G86+G87+G88+G89+G90+G91+G92+G93</f>
        <v>0</v>
      </c>
      <c r="H84" s="20"/>
      <c r="I84" s="21">
        <v>75</v>
      </c>
      <c r="J84" s="21">
        <v>3</v>
      </c>
    </row>
    <row r="85" ht="42" customHeight="1">
      <c r="A85" s="22"/>
      <c r="B85" s="23"/>
      <c r="C85" s="23"/>
      <c r="D85" s="24" t="s">
        <v>82</v>
      </c>
      <c r="E85" s="17" t="s">
        <v>19</v>
      </c>
      <c r="F85" s="18">
        <v>10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23"/>
      <c r="D86" s="24" t="s">
        <v>83</v>
      </c>
      <c r="E86" s="17" t="s">
        <v>24</v>
      </c>
      <c r="F86" s="18">
        <v>21</v>
      </c>
      <c r="G86" s="25"/>
      <c r="H86" s="20"/>
      <c r="I86" s="21">
        <v>77</v>
      </c>
      <c r="J86" s="21">
        <v>4</v>
      </c>
    </row>
    <row r="87" ht="42" customHeight="1">
      <c r="A87" s="22"/>
      <c r="B87" s="23"/>
      <c r="C87" s="23"/>
      <c r="D87" s="24" t="s">
        <v>84</v>
      </c>
      <c r="E87" s="17" t="s">
        <v>19</v>
      </c>
      <c r="F87" s="18">
        <v>3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85</v>
      </c>
      <c r="E88" s="17" t="s">
        <v>19</v>
      </c>
      <c r="F88" s="18">
        <v>0.80000000000000004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86</v>
      </c>
      <c r="E89" s="17" t="s">
        <v>24</v>
      </c>
      <c r="F89" s="18">
        <v>10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87</v>
      </c>
      <c r="E90" s="17" t="s">
        <v>19</v>
      </c>
      <c r="F90" s="18">
        <v>1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23"/>
      <c r="D91" s="24" t="s">
        <v>88</v>
      </c>
      <c r="E91" s="17" t="s">
        <v>24</v>
      </c>
      <c r="F91" s="18">
        <v>4.4000000000000004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23"/>
      <c r="D92" s="24" t="s">
        <v>89</v>
      </c>
      <c r="E92" s="17" t="s">
        <v>68</v>
      </c>
      <c r="F92" s="18">
        <v>16</v>
      </c>
      <c r="G92" s="25"/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90</v>
      </c>
      <c r="E93" s="17" t="s">
        <v>61</v>
      </c>
      <c r="F93" s="18">
        <v>0.0070000000000000001</v>
      </c>
      <c r="G93" s="25"/>
      <c r="H93" s="20"/>
      <c r="I93" s="21">
        <v>84</v>
      </c>
      <c r="J93" s="21">
        <v>4</v>
      </c>
    </row>
    <row r="94" ht="42" customHeight="1">
      <c r="A94" s="14" t="s">
        <v>91</v>
      </c>
      <c r="B94" s="15"/>
      <c r="C94" s="15"/>
      <c r="D94" s="16"/>
      <c r="E94" s="17" t="s">
        <v>13</v>
      </c>
      <c r="F94" s="18">
        <v>1</v>
      </c>
      <c r="G94" s="19">
        <f>+G95+G102</f>
        <v>0</v>
      </c>
      <c r="H94" s="20"/>
      <c r="I94" s="21">
        <v>85</v>
      </c>
      <c r="J94" s="21"/>
    </row>
    <row r="95" ht="42" customHeight="1">
      <c r="A95" s="14" t="s">
        <v>92</v>
      </c>
      <c r="B95" s="15"/>
      <c r="C95" s="15"/>
      <c r="D95" s="16"/>
      <c r="E95" s="17" t="s">
        <v>13</v>
      </c>
      <c r="F95" s="18">
        <v>1</v>
      </c>
      <c r="G95" s="19">
        <f>+G96+G97</f>
        <v>0</v>
      </c>
      <c r="H95" s="20"/>
      <c r="I95" s="21">
        <v>86</v>
      </c>
      <c r="J95" s="21">
        <v>200</v>
      </c>
    </row>
    <row r="96" ht="42" customHeight="1">
      <c r="A96" s="14" t="s">
        <v>93</v>
      </c>
      <c r="B96" s="15"/>
      <c r="C96" s="15"/>
      <c r="D96" s="16"/>
      <c r="E96" s="17" t="s">
        <v>13</v>
      </c>
      <c r="F96" s="18">
        <v>1</v>
      </c>
      <c r="G96" s="25"/>
      <c r="H96" s="20"/>
      <c r="I96" s="21">
        <v>87</v>
      </c>
      <c r="J96" s="21"/>
    </row>
    <row r="97" ht="42" customHeight="1">
      <c r="A97" s="14" t="s">
        <v>94</v>
      </c>
      <c r="B97" s="15"/>
      <c r="C97" s="15"/>
      <c r="D97" s="16"/>
      <c r="E97" s="17" t="s">
        <v>13</v>
      </c>
      <c r="F97" s="18">
        <v>1</v>
      </c>
      <c r="G97" s="19">
        <f>+G98</f>
        <v>0</v>
      </c>
      <c r="H97" s="20"/>
      <c r="I97" s="21">
        <v>88</v>
      </c>
      <c r="J97" s="21">
        <v>1</v>
      </c>
    </row>
    <row r="98" ht="42" customHeight="1">
      <c r="A98" s="22"/>
      <c r="B98" s="15" t="s">
        <v>95</v>
      </c>
      <c r="C98" s="15"/>
      <c r="D98" s="16"/>
      <c r="E98" s="17" t="s">
        <v>13</v>
      </c>
      <c r="F98" s="18">
        <v>1</v>
      </c>
      <c r="G98" s="19">
        <f>+G99</f>
        <v>0</v>
      </c>
      <c r="H98" s="20"/>
      <c r="I98" s="21">
        <v>89</v>
      </c>
      <c r="J98" s="21">
        <v>2</v>
      </c>
    </row>
    <row r="99" ht="42" customHeight="1">
      <c r="A99" s="22"/>
      <c r="B99" s="23"/>
      <c r="C99" s="15" t="s">
        <v>95</v>
      </c>
      <c r="D99" s="16"/>
      <c r="E99" s="17" t="s">
        <v>13</v>
      </c>
      <c r="F99" s="18">
        <v>1</v>
      </c>
      <c r="G99" s="19">
        <f>+G100+G101</f>
        <v>0</v>
      </c>
      <c r="H99" s="20"/>
      <c r="I99" s="21">
        <v>90</v>
      </c>
      <c r="J99" s="21">
        <v>3</v>
      </c>
    </row>
    <row r="100" ht="42" customHeight="1">
      <c r="A100" s="22"/>
      <c r="B100" s="23"/>
      <c r="C100" s="23"/>
      <c r="D100" s="24" t="s">
        <v>96</v>
      </c>
      <c r="E100" s="17" t="s">
        <v>13</v>
      </c>
      <c r="F100" s="18">
        <v>1</v>
      </c>
      <c r="G100" s="25"/>
      <c r="H100" s="20"/>
      <c r="I100" s="21">
        <v>91</v>
      </c>
      <c r="J100" s="21">
        <v>4</v>
      </c>
    </row>
    <row r="101" ht="42" customHeight="1">
      <c r="A101" s="22"/>
      <c r="B101" s="23"/>
      <c r="C101" s="23"/>
      <c r="D101" s="24" t="s">
        <v>97</v>
      </c>
      <c r="E101" s="17" t="s">
        <v>50</v>
      </c>
      <c r="F101" s="18">
        <v>1.1000000000000001</v>
      </c>
      <c r="G101" s="25"/>
      <c r="H101" s="20"/>
      <c r="I101" s="21">
        <v>92</v>
      </c>
      <c r="J101" s="21">
        <v>4</v>
      </c>
    </row>
    <row r="102" ht="42" customHeight="1">
      <c r="A102" s="14" t="s">
        <v>98</v>
      </c>
      <c r="B102" s="15"/>
      <c r="C102" s="15"/>
      <c r="D102" s="16"/>
      <c r="E102" s="17" t="s">
        <v>13</v>
      </c>
      <c r="F102" s="18">
        <v>1</v>
      </c>
      <c r="G102" s="19">
        <f>+G103</f>
        <v>0</v>
      </c>
      <c r="H102" s="20"/>
      <c r="I102" s="21">
        <v>93</v>
      </c>
      <c r="J102" s="21">
        <v>210</v>
      </c>
    </row>
    <row r="103" ht="42" customHeight="1">
      <c r="A103" s="14" t="s">
        <v>99</v>
      </c>
      <c r="B103" s="15"/>
      <c r="C103" s="15"/>
      <c r="D103" s="16"/>
      <c r="E103" s="17" t="s">
        <v>13</v>
      </c>
      <c r="F103" s="18">
        <v>1</v>
      </c>
      <c r="G103" s="25"/>
      <c r="H103" s="20"/>
      <c r="I103" s="21">
        <v>94</v>
      </c>
      <c r="J103" s="21"/>
    </row>
    <row r="104" ht="42" customHeight="1">
      <c r="A104" s="14" t="s">
        <v>100</v>
      </c>
      <c r="B104" s="15"/>
      <c r="C104" s="15"/>
      <c r="D104" s="16"/>
      <c r="E104" s="17" t="s">
        <v>13</v>
      </c>
      <c r="F104" s="18">
        <v>1</v>
      </c>
      <c r="G104" s="25"/>
      <c r="H104" s="20"/>
      <c r="I104" s="21">
        <v>95</v>
      </c>
      <c r="J104" s="21">
        <v>220</v>
      </c>
    </row>
    <row r="105" ht="42" customHeight="1">
      <c r="A105" s="14" t="s">
        <v>101</v>
      </c>
      <c r="B105" s="15"/>
      <c r="C105" s="15"/>
      <c r="D105" s="16"/>
      <c r="E105" s="17" t="s">
        <v>13</v>
      </c>
      <c r="F105" s="18">
        <v>1</v>
      </c>
      <c r="G105" s="19">
        <f>+G106</f>
        <v>0</v>
      </c>
      <c r="H105" s="20"/>
      <c r="I105" s="21">
        <v>96</v>
      </c>
      <c r="J105" s="21">
        <v>1</v>
      </c>
    </row>
    <row r="106" ht="42" customHeight="1">
      <c r="A106" s="22"/>
      <c r="B106" s="15" t="s">
        <v>95</v>
      </c>
      <c r="C106" s="15"/>
      <c r="D106" s="16"/>
      <c r="E106" s="17" t="s">
        <v>13</v>
      </c>
      <c r="F106" s="18">
        <v>1</v>
      </c>
      <c r="G106" s="19">
        <f>+G107</f>
        <v>0</v>
      </c>
      <c r="H106" s="20"/>
      <c r="I106" s="21">
        <v>97</v>
      </c>
      <c r="J106" s="21">
        <v>2</v>
      </c>
    </row>
    <row r="107" ht="42" customHeight="1">
      <c r="A107" s="22"/>
      <c r="B107" s="23"/>
      <c r="C107" s="15" t="s">
        <v>95</v>
      </c>
      <c r="D107" s="16"/>
      <c r="E107" s="17" t="s">
        <v>13</v>
      </c>
      <c r="F107" s="18">
        <v>1</v>
      </c>
      <c r="G107" s="19">
        <f>+G108+G109</f>
        <v>0</v>
      </c>
      <c r="H107" s="20"/>
      <c r="I107" s="21">
        <v>98</v>
      </c>
      <c r="J107" s="21">
        <v>3</v>
      </c>
    </row>
    <row r="108" ht="42" customHeight="1">
      <c r="A108" s="22"/>
      <c r="B108" s="23"/>
      <c r="C108" s="23"/>
      <c r="D108" s="24" t="s">
        <v>102</v>
      </c>
      <c r="E108" s="17" t="s">
        <v>103</v>
      </c>
      <c r="F108" s="18">
        <v>1</v>
      </c>
      <c r="G108" s="25"/>
      <c r="H108" s="20"/>
      <c r="I108" s="21">
        <v>99</v>
      </c>
      <c r="J108" s="21">
        <v>4</v>
      </c>
    </row>
    <row r="109" ht="42" customHeight="1">
      <c r="A109" s="22"/>
      <c r="B109" s="23"/>
      <c r="C109" s="23"/>
      <c r="D109" s="24" t="s">
        <v>104</v>
      </c>
      <c r="E109" s="17" t="s">
        <v>13</v>
      </c>
      <c r="F109" s="18">
        <v>1</v>
      </c>
      <c r="G109" s="25"/>
      <c r="H109" s="20"/>
      <c r="I109" s="21">
        <v>100</v>
      </c>
      <c r="J109" s="21">
        <v>4</v>
      </c>
    </row>
    <row r="110" ht="42" customHeight="1">
      <c r="A110" s="14" t="s">
        <v>105</v>
      </c>
      <c r="B110" s="15"/>
      <c r="C110" s="15"/>
      <c r="D110" s="16"/>
      <c r="E110" s="17" t="s">
        <v>13</v>
      </c>
      <c r="F110" s="18">
        <v>1</v>
      </c>
      <c r="G110" s="19">
        <f>+G10+G104+G105</f>
        <v>0</v>
      </c>
      <c r="H110" s="20"/>
      <c r="I110" s="21">
        <v>101</v>
      </c>
      <c r="J110" s="21">
        <v>30</v>
      </c>
    </row>
    <row r="111" ht="42" customHeight="1">
      <c r="A111" s="26" t="s">
        <v>106</v>
      </c>
      <c r="B111" s="27"/>
      <c r="C111" s="27"/>
      <c r="D111" s="28"/>
      <c r="E111" s="29" t="s">
        <v>107</v>
      </c>
      <c r="F111" s="30" t="s">
        <v>107</v>
      </c>
      <c r="G111" s="31">
        <f>G110</f>
        <v>0</v>
      </c>
      <c r="I111" s="32">
        <v>102</v>
      </c>
      <c r="J111" s="32">
        <v>90</v>
      </c>
    </row>
    <row r="112" ht="42" customHeight="1"/>
    <row r="113" ht="42" customHeight="1"/>
  </sheetData>
  <sheetProtection sheet="1" objects="1" scenarios="1" spinCount="100000" saltValue="oqNfNCgNSfKP1AkHm+pyBrrumYopd5h6uzPukUonS47cx+obRrhuamsSR6gasJx0EgvgbmCsof5Ub9BE5Ym5wg==" hashValue="6lhVDj8zo0vix6ayEvPYWr8qOPQzqwwVYLWBhTXDVSRtU/epeSa1kbeGXcrg7/RBcgaXNHH22wkmfhoXhHH6Bg==" algorithmName="SHA-512" password="FD80"/>
  <mergeCells count="37">
    <mergeCell ref="A111:D11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9:D29"/>
    <mergeCell ref="B36:D36"/>
    <mergeCell ref="C37:D37"/>
    <mergeCell ref="B42:D42"/>
    <mergeCell ref="C43:D43"/>
    <mergeCell ref="B48:D48"/>
    <mergeCell ref="C49:D49"/>
    <mergeCell ref="C64:D64"/>
    <mergeCell ref="C69:D69"/>
    <mergeCell ref="B76:D76"/>
    <mergeCell ref="C77:D77"/>
    <mergeCell ref="C84:D84"/>
    <mergeCell ref="A94:D94"/>
    <mergeCell ref="A95:D95"/>
    <mergeCell ref="A96:D96"/>
    <mergeCell ref="A97:D97"/>
    <mergeCell ref="B98:D98"/>
    <mergeCell ref="C99:D99"/>
    <mergeCell ref="A102:D102"/>
    <mergeCell ref="A103:D103"/>
    <mergeCell ref="A104:D104"/>
    <mergeCell ref="A105:D105"/>
    <mergeCell ref="B106:D106"/>
    <mergeCell ref="C107:D107"/>
    <mergeCell ref="A110:D11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ishikawa ryouta</cp:lastModifiedBy>
  <cp:lastPrinted>2020-10-12T05:07:54Z</cp:lastPrinted>
  <dcterms:created xsi:type="dcterms:W3CDTF">2014-01-09T08:55:00Z</dcterms:created>
  <dcterms:modified xsi:type="dcterms:W3CDTF">2025-07-14T10:29:57Z</dcterms:modified>
</cp:coreProperties>
</file>